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cahcd.sharepoint.com/sites/CDBGStimulus/Shared Documents/CDBG-CV2-3 Award Packages/CV Homekey/Round 3 - ILC Nov 29, 21/"/>
    </mc:Choice>
  </mc:AlternateContent>
  <xr:revisionPtr revIDLastSave="38" documentId="8_{FD5DDF28-5AAA-4C76-AB88-36939B5FE99D}" xr6:coauthVersionLast="46" xr6:coauthVersionMax="47" xr10:uidLastSave="{6E54E733-667B-44F0-B99E-99E79E3FC53D}"/>
  <bookViews>
    <workbookView xWindow="-24120" yWindow="-330" windowWidth="24240" windowHeight="131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Sheet1!$A$1:$D$7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P13" i="2"/>
  <c r="P12" i="2"/>
  <c r="P11" i="2"/>
  <c r="P10" i="2"/>
  <c r="P9" i="2"/>
  <c r="P4" i="2"/>
  <c r="S3" i="2"/>
  <c r="P3" i="2"/>
  <c r="N2" i="2"/>
  <c r="K4" i="2"/>
  <c r="J9" i="2"/>
  <c r="H4" i="2"/>
  <c r="C25" i="2"/>
  <c r="F4" i="2"/>
  <c r="E5" i="2"/>
  <c r="E1048576" i="2" s="1"/>
  <c r="D18" i="2"/>
</calcChain>
</file>

<file path=xl/sharedStrings.xml><?xml version="1.0" encoding="utf-8"?>
<sst xmlns="http://schemas.openxmlformats.org/spreadsheetml/2006/main" count="35" uniqueCount="26">
  <si>
    <t>Project Sponsor/Applicant</t>
  </si>
  <si>
    <t xml:space="preserve">Project Name </t>
  </si>
  <si>
    <t>County</t>
  </si>
  <si>
    <t xml:space="preserve">Total Awarded </t>
  </si>
  <si>
    <t>Los Angeles</t>
  </si>
  <si>
    <t>Total Awarded</t>
  </si>
  <si>
    <t>PS</t>
  </si>
  <si>
    <t>ED</t>
  </si>
  <si>
    <t>PF</t>
  </si>
  <si>
    <t>H</t>
  </si>
  <si>
    <t>City of Clearlake</t>
  </si>
  <si>
    <t>City of Long Beach</t>
  </si>
  <si>
    <t>County of Placer</t>
  </si>
  <si>
    <t>Scotts Valley Band of Pomo Indians</t>
  </si>
  <si>
    <t>Hope Center</t>
  </si>
  <si>
    <t>Conversion of Homekey Interim Housing Facility to Permanent Supportive Housing</t>
  </si>
  <si>
    <t>7 Pines AKA Brown Bears Studios</t>
  </si>
  <si>
    <t>2681 Lakeshore Renovation</t>
  </si>
  <si>
    <t>Lake</t>
  </si>
  <si>
    <t>Placer</t>
  </si>
  <si>
    <t>County of Napa</t>
  </si>
  <si>
    <t>Napa</t>
  </si>
  <si>
    <t>Adrian Court (formerly Napa Homekey)</t>
  </si>
  <si>
    <t>County of San Luis Obispo</t>
  </si>
  <si>
    <t>Paso Robles Homekey Project - Rehabilitation</t>
  </si>
  <si>
    <t>San Luis Obispo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</si>
</sst>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/>
    <xf numFmtId="164" fontId="0" fillId="0" borderId="0" xfId="1" applyNumberFormat="1" applyFont="1" applyAlignment="1">
      <alignment horizontal="right"/>
    </xf>
    <xf numFmtId="44" fontId="3" fillId="0" borderId="1" xfId="1" applyFont="1" applyBorder="1"/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44" fontId="0" fillId="0" borderId="0" xfId="1" applyFont="1"/>
    <xf numFmtId="165" fontId="0" fillId="0" borderId="0" xfId="0" applyNumberFormat="1"/>
    <xf numFmtId="44" fontId="0" fillId="0" borderId="0" xfId="0" applyNumberFormat="1"/>
    <xf numFmtId="0" fontId="0" fillId="0" borderId="0" xfId="0" applyBorder="1" applyAlignment="1">
      <alignment vertical="center" wrapText="1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44" fontId="4" fillId="0" borderId="0" xfId="1" applyFont="1" applyFill="1" applyBorder="1" applyAlignment="1">
      <alignment horizontal="center"/>
    </xf>
    <xf numFmtId="0" fontId="4" fillId="0" borderId="0" xfId="0" applyFont="1"/>
    <xf numFmtId="44" fontId="6" fillId="0" borderId="0" xfId="1" applyFont="1" applyFill="1"/>
    <xf numFmtId="0" fontId="4" fillId="0" borderId="6" xfId="0" applyFont="1" applyFill="1" applyBorder="1" applyAlignment="1"/>
    <xf numFmtId="0" fontId="4" fillId="3" borderId="1" xfId="0" applyFont="1" applyFill="1" applyBorder="1"/>
    <xf numFmtId="44" fontId="4" fillId="4" borderId="1" xfId="0" applyNumberFormat="1" applyFont="1" applyFill="1" applyBorder="1" applyAlignment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44" fontId="4" fillId="2" borderId="4" xfId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44" fontId="4" fillId="2" borderId="5" xfId="1" applyFont="1" applyFill="1" applyBorder="1" applyAlignment="1">
      <alignment horizontal="left" vertical="top"/>
    </xf>
    <xf numFmtId="44" fontId="0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1110316</xdr:colOff>
      <xdr:row>0</xdr:row>
      <xdr:rowOff>0</xdr:rowOff>
    </xdr:from>
    <xdr:to>
      <xdr:col>4</xdr:col>
      <xdr:colOff>333375</xdr:colOff>
      <xdr:row>0</xdr:row>
      <xdr:rowOff>1893794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1110316" y="0"/>
          <a:ext cx="8075706" cy="189379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cap="all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t>California Department of Housing &amp; community development</a:t>
          </a:r>
          <a:br>
            <a:rPr lang="en-US" sz="1200" cap="all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Arial" panose="020B0604020202020204" pitchFamily="34" charset="0"/>
            </a:rPr>
          </a:br>
          <a:r>
            <a:rPr lang="en-US" sz="1100" b="1" cap="none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Community</a:t>
          </a:r>
          <a:r>
            <a:rPr lang="en-US" sz="11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Development Block Group Program - Coronavirus Response (CDBG-CV)</a:t>
          </a:r>
        </a:p>
        <a:p>
          <a:pPr algn="ctr"/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Homekey Set-Aside</a:t>
          </a:r>
        </a:p>
        <a:p>
          <a:pPr algn="ctr"/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Authorized by the</a:t>
          </a:r>
        </a:p>
        <a:p>
          <a:pPr algn="ctr"/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2020-2021 Annual Action Plan January 2021 Substantial Amendment </a:t>
          </a:r>
        </a:p>
        <a:p>
          <a:pPr algn="ctr"/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Final List Round Three</a:t>
          </a:r>
          <a:endParaRPr lang="en-US" sz="1200" b="1">
            <a:solidFill>
              <a:schemeClr val="accent1">
                <a:lumMod val="50000"/>
              </a:schemeClr>
            </a:solidFill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0</xdr:col>
      <xdr:colOff>77391</xdr:colOff>
      <xdr:row>0</xdr:row>
      <xdr:rowOff>125013</xdr:rowOff>
    </xdr:from>
    <xdr:to>
      <xdr:col>0</xdr:col>
      <xdr:colOff>817721</xdr:colOff>
      <xdr:row>0</xdr:row>
      <xdr:rowOff>789861</xdr:rowOff>
    </xdr:to>
    <xdr:pic>
      <xdr:nvPicPr>
        <xdr:cNvPr id="3" name="Picture 2" descr="HCD Log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91" y="125013"/>
          <a:ext cx="744140" cy="6667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topLeftCell="A4" zoomScale="85" zoomScaleNormal="85" workbookViewId="0">
      <selection activeCell="D10" sqref="D10"/>
    </sheetView>
  </sheetViews>
  <sheetFormatPr defaultRowHeight="15" x14ac:dyDescent="0.25"/>
  <cols>
    <col min="1" max="1" width="33" customWidth="1"/>
    <col min="2" max="2" width="48.140625" bestFit="1" customWidth="1"/>
    <col min="3" max="3" width="20.85546875" customWidth="1"/>
    <col min="4" max="4" width="31" style="2" customWidth="1"/>
    <col min="10" max="10" width="19.42578125" bestFit="1" customWidth="1"/>
    <col min="11" max="11" width="49.140625" bestFit="1" customWidth="1"/>
  </cols>
  <sheetData>
    <row r="1" spans="1:13" s="1" customFormat="1" ht="153.75" customHeight="1" thickBot="1" x14ac:dyDescent="0.3"/>
    <row r="2" spans="1:13" s="4" customFormat="1" ht="72.599999999999994" customHeight="1" thickBot="1" x14ac:dyDescent="0.35">
      <c r="A2" s="5" t="s">
        <v>0</v>
      </c>
      <c r="B2" s="5" t="s">
        <v>1</v>
      </c>
      <c r="C2" s="5" t="s">
        <v>2</v>
      </c>
      <c r="D2" s="6" t="s">
        <v>3</v>
      </c>
      <c r="I2" s="10"/>
      <c r="J2" s="11"/>
      <c r="K2" s="12"/>
      <c r="L2" s="13"/>
      <c r="M2" s="14"/>
    </row>
    <row r="3" spans="1:13" s="23" customFormat="1" ht="45" customHeight="1" x14ac:dyDescent="0.25">
      <c r="A3" s="20" t="s">
        <v>10</v>
      </c>
      <c r="B3" s="20" t="s">
        <v>14</v>
      </c>
      <c r="C3" s="21" t="s">
        <v>18</v>
      </c>
      <c r="D3" s="22">
        <v>1000000</v>
      </c>
      <c r="I3" s="24"/>
      <c r="J3" s="25"/>
      <c r="K3" s="26"/>
      <c r="L3" s="27"/>
      <c r="M3" s="28"/>
    </row>
    <row r="4" spans="1:13" s="23" customFormat="1" ht="66" customHeight="1" x14ac:dyDescent="0.25">
      <c r="A4" s="29" t="s">
        <v>11</v>
      </c>
      <c r="B4" s="30" t="s">
        <v>15</v>
      </c>
      <c r="C4" s="31" t="s">
        <v>4</v>
      </c>
      <c r="D4" s="32">
        <v>5100000</v>
      </c>
      <c r="I4" s="24"/>
      <c r="J4" s="25"/>
      <c r="K4" s="27"/>
      <c r="L4" s="27"/>
      <c r="M4" s="28"/>
    </row>
    <row r="5" spans="1:13" s="23" customFormat="1" ht="45" customHeight="1" x14ac:dyDescent="0.25">
      <c r="A5" s="29" t="s">
        <v>12</v>
      </c>
      <c r="B5" s="30" t="s">
        <v>16</v>
      </c>
      <c r="C5" s="30" t="s">
        <v>19</v>
      </c>
      <c r="D5" s="32">
        <v>700000</v>
      </c>
      <c r="I5" s="24"/>
      <c r="J5" s="25"/>
      <c r="K5" s="26"/>
      <c r="L5" s="24"/>
      <c r="M5" s="24"/>
    </row>
    <row r="6" spans="1:13" s="23" customFormat="1" ht="45" customHeight="1" x14ac:dyDescent="0.25">
      <c r="A6" s="30" t="s">
        <v>13</v>
      </c>
      <c r="B6" s="30" t="s">
        <v>17</v>
      </c>
      <c r="C6" s="30" t="s">
        <v>18</v>
      </c>
      <c r="D6" s="32">
        <v>500000</v>
      </c>
      <c r="I6" s="24"/>
      <c r="J6" s="25"/>
      <c r="K6" s="26"/>
      <c r="L6" s="24"/>
      <c r="M6" s="24"/>
    </row>
    <row r="7" spans="1:13" s="23" customFormat="1" ht="45" customHeight="1" x14ac:dyDescent="0.25">
      <c r="A7" s="29" t="s">
        <v>20</v>
      </c>
      <c r="B7" s="30" t="s">
        <v>22</v>
      </c>
      <c r="C7" s="30" t="s">
        <v>21</v>
      </c>
      <c r="D7" s="32">
        <v>700000</v>
      </c>
      <c r="I7" s="24"/>
      <c r="J7" s="25"/>
      <c r="K7" s="26"/>
      <c r="L7" s="24"/>
      <c r="M7" s="24"/>
    </row>
    <row r="8" spans="1:13" s="23" customFormat="1" ht="45" customHeight="1" x14ac:dyDescent="0.25">
      <c r="A8" s="29" t="s">
        <v>23</v>
      </c>
      <c r="B8" s="30" t="s">
        <v>24</v>
      </c>
      <c r="C8" s="30" t="s">
        <v>25</v>
      </c>
      <c r="D8" s="32">
        <v>4772930</v>
      </c>
      <c r="I8" s="24"/>
      <c r="J8" s="25"/>
      <c r="K8" s="27"/>
      <c r="L8" s="24"/>
    </row>
    <row r="9" spans="1:13" s="15" customFormat="1" ht="39.950000000000003" customHeight="1" x14ac:dyDescent="0.3">
      <c r="A9" s="18" t="s">
        <v>5</v>
      </c>
      <c r="B9" s="18"/>
      <c r="C9" s="18"/>
      <c r="D9" s="19">
        <f>SUM(D3:D8)</f>
        <v>12772930</v>
      </c>
      <c r="E9" s="17"/>
      <c r="F9" s="16"/>
    </row>
  </sheetData>
  <sortState xmlns:xlrd2="http://schemas.microsoft.com/office/spreadsheetml/2017/richdata2" ref="C4:C8">
    <sortCondition ref="C4:C8"/>
  </sortState>
  <printOptions horizontalCentered="1"/>
  <pageMargins left="0.25" right="0.25" top="0.25" bottom="0.5" header="0.3" footer="0.3"/>
  <pageSetup scale="81" fitToHeight="0" orientation="portrait" r:id="rId1"/>
  <headerFooter>
    <oddFooter>&amp;L&amp;P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B4A9-0C82-4171-A742-1F27F7067DAA}">
  <dimension ref="A1:S1048576"/>
  <sheetViews>
    <sheetView topLeftCell="C1" workbookViewId="0">
      <selection activeCell="P14" sqref="P14"/>
    </sheetView>
  </sheetViews>
  <sheetFormatPr defaultRowHeight="15" x14ac:dyDescent="0.25"/>
  <cols>
    <col min="3" max="4" width="13.5703125" style="7" bestFit="1" customWidth="1"/>
    <col min="5" max="5" width="12.140625" style="8" bestFit="1" customWidth="1"/>
    <col min="6" max="6" width="14.5703125" style="7" bestFit="1" customWidth="1"/>
    <col min="7" max="8" width="14.5703125" bestFit="1" customWidth="1"/>
    <col min="10" max="10" width="13.5703125" style="7" bestFit="1" customWidth="1"/>
    <col min="11" max="11" width="12.140625" style="7" bestFit="1" customWidth="1"/>
    <col min="12" max="13" width="13.5703125" bestFit="1" customWidth="1"/>
    <col min="14" max="14" width="14.5703125" style="7" bestFit="1" customWidth="1"/>
    <col min="16" max="16" width="15.28515625" bestFit="1" customWidth="1"/>
    <col min="19" max="19" width="14.5703125" bestFit="1" customWidth="1"/>
  </cols>
  <sheetData>
    <row r="1" spans="1:19" ht="18" x14ac:dyDescent="0.25">
      <c r="A1" s="3"/>
      <c r="C1" s="7" t="s">
        <v>6</v>
      </c>
      <c r="D1" s="7" t="s">
        <v>7</v>
      </c>
      <c r="E1" s="8" t="s">
        <v>8</v>
      </c>
      <c r="F1" s="7" t="s">
        <v>9</v>
      </c>
      <c r="J1" s="7" t="s">
        <v>6</v>
      </c>
      <c r="K1" s="7" t="s">
        <v>7</v>
      </c>
      <c r="L1" t="s">
        <v>8</v>
      </c>
      <c r="M1" t="s">
        <v>9</v>
      </c>
    </row>
    <row r="2" spans="1:19" ht="18" x14ac:dyDescent="0.25">
      <c r="A2" s="3"/>
      <c r="C2" s="7">
        <v>337297</v>
      </c>
      <c r="D2" s="7">
        <v>336439</v>
      </c>
      <c r="E2" s="8">
        <v>343853</v>
      </c>
      <c r="F2" s="7">
        <v>843595</v>
      </c>
      <c r="J2" s="7">
        <v>200000</v>
      </c>
      <c r="K2" s="7">
        <v>260552</v>
      </c>
      <c r="L2" s="7">
        <v>256468</v>
      </c>
      <c r="M2" s="7">
        <v>1069157</v>
      </c>
      <c r="N2" s="7">
        <f>J9+K4+L2+M2</f>
        <v>4056015</v>
      </c>
      <c r="P2" s="33"/>
      <c r="Q2" s="33"/>
      <c r="S2" s="9"/>
    </row>
    <row r="3" spans="1:19" ht="18" x14ac:dyDescent="0.25">
      <c r="A3" s="3"/>
      <c r="C3" s="7">
        <v>451303</v>
      </c>
      <c r="D3" s="7">
        <v>314194</v>
      </c>
      <c r="E3" s="8">
        <v>316200</v>
      </c>
      <c r="F3" s="7">
        <v>1359727</v>
      </c>
      <c r="J3" s="7">
        <v>113000</v>
      </c>
      <c r="K3" s="7">
        <v>200000</v>
      </c>
      <c r="P3" s="9">
        <f>C25+D18+E5+F4+J9+K4+L2+M2</f>
        <v>17216097</v>
      </c>
      <c r="S3" s="9">
        <f>77100000-P3</f>
        <v>59883903</v>
      </c>
    </row>
    <row r="4" spans="1:19" ht="18" x14ac:dyDescent="0.25">
      <c r="A4" s="3"/>
      <c r="C4" s="7">
        <v>230001</v>
      </c>
      <c r="D4" s="7">
        <v>298016</v>
      </c>
      <c r="E4" s="8">
        <v>31100</v>
      </c>
      <c r="F4" s="7">
        <f>SUM(F2:F3)</f>
        <v>2203322</v>
      </c>
      <c r="H4" s="9">
        <f>C25+D18+E5+F4</f>
        <v>13160082</v>
      </c>
      <c r="J4" s="7">
        <v>248809</v>
      </c>
      <c r="K4" s="7">
        <f>SUM(K2:K3)</f>
        <v>460552</v>
      </c>
      <c r="P4" s="9">
        <f>H4+N2</f>
        <v>17216097</v>
      </c>
    </row>
    <row r="5" spans="1:19" x14ac:dyDescent="0.25">
      <c r="C5" s="7">
        <v>17241</v>
      </c>
      <c r="D5" s="7">
        <v>267989</v>
      </c>
      <c r="E5" s="8">
        <f>SUM(E2:E4)</f>
        <v>691153</v>
      </c>
      <c r="J5" s="7">
        <v>1244000</v>
      </c>
    </row>
    <row r="6" spans="1:19" x14ac:dyDescent="0.25">
      <c r="C6" s="7">
        <v>17241</v>
      </c>
      <c r="D6" s="7">
        <v>200000</v>
      </c>
      <c r="J6" s="7">
        <v>99372</v>
      </c>
    </row>
    <row r="7" spans="1:19" x14ac:dyDescent="0.25">
      <c r="C7" s="7">
        <v>17241</v>
      </c>
      <c r="D7" s="7">
        <v>192861</v>
      </c>
      <c r="J7" s="7">
        <v>141648</v>
      </c>
    </row>
    <row r="8" spans="1:19" x14ac:dyDescent="0.25">
      <c r="C8" s="7">
        <v>55000</v>
      </c>
      <c r="D8" s="7">
        <v>264761</v>
      </c>
      <c r="J8" s="7">
        <v>223009</v>
      </c>
      <c r="P8" s="7"/>
    </row>
    <row r="9" spans="1:19" x14ac:dyDescent="0.25">
      <c r="C9" s="7">
        <v>308128</v>
      </c>
      <c r="D9" s="7">
        <v>113095</v>
      </c>
      <c r="J9" s="7">
        <f>SUM(J2:J8)</f>
        <v>2269838</v>
      </c>
      <c r="O9" t="s">
        <v>6</v>
      </c>
      <c r="P9" s="7">
        <f>C25+J9</f>
        <v>7665630</v>
      </c>
    </row>
    <row r="10" spans="1:19" x14ac:dyDescent="0.25">
      <c r="C10" s="7">
        <v>141250</v>
      </c>
      <c r="D10" s="7">
        <v>429017</v>
      </c>
      <c r="L10" s="9"/>
      <c r="O10" t="s">
        <v>7</v>
      </c>
      <c r="P10" s="7">
        <f>D18+K4</f>
        <v>5330367</v>
      </c>
    </row>
    <row r="11" spans="1:19" x14ac:dyDescent="0.25">
      <c r="C11" s="7">
        <v>131720</v>
      </c>
      <c r="D11" s="7">
        <v>4268</v>
      </c>
      <c r="O11" t="s">
        <v>8</v>
      </c>
      <c r="P11" s="7">
        <f>E5+L2</f>
        <v>947621</v>
      </c>
    </row>
    <row r="12" spans="1:19" x14ac:dyDescent="0.25">
      <c r="C12" s="7">
        <v>416772</v>
      </c>
      <c r="D12" s="7">
        <v>603000</v>
      </c>
      <c r="O12" t="s">
        <v>9</v>
      </c>
      <c r="P12" s="7">
        <f>F4+M2</f>
        <v>3272479</v>
      </c>
    </row>
    <row r="13" spans="1:19" x14ac:dyDescent="0.25">
      <c r="C13" s="7">
        <v>279066</v>
      </c>
      <c r="D13" s="7">
        <v>152649</v>
      </c>
      <c r="P13" s="7">
        <f>SUM(P9:P12)</f>
        <v>17216097</v>
      </c>
    </row>
    <row r="14" spans="1:19" x14ac:dyDescent="0.25">
      <c r="C14" s="7">
        <v>511964</v>
      </c>
      <c r="D14" s="7">
        <v>148240</v>
      </c>
      <c r="P14" s="9"/>
    </row>
    <row r="15" spans="1:19" x14ac:dyDescent="0.25">
      <c r="C15" s="7">
        <v>169557</v>
      </c>
      <c r="D15" s="7">
        <v>169557</v>
      </c>
    </row>
    <row r="16" spans="1:19" x14ac:dyDescent="0.25">
      <c r="C16" s="7">
        <v>318913</v>
      </c>
      <c r="D16" s="7">
        <v>499358</v>
      </c>
    </row>
    <row r="17" spans="3:7" x14ac:dyDescent="0.25">
      <c r="C17" s="7">
        <v>347223</v>
      </c>
      <c r="D17" s="7">
        <v>876371</v>
      </c>
    </row>
    <row r="18" spans="3:7" x14ac:dyDescent="0.25">
      <c r="C18" s="7">
        <v>229886</v>
      </c>
      <c r="D18" s="7">
        <f>SUM(D2:D17)</f>
        <v>4869815</v>
      </c>
    </row>
    <row r="19" spans="3:7" x14ac:dyDescent="0.25">
      <c r="C19" s="7">
        <v>180800</v>
      </c>
    </row>
    <row r="20" spans="3:7" x14ac:dyDescent="0.25">
      <c r="C20" s="7">
        <v>378231</v>
      </c>
    </row>
    <row r="21" spans="3:7" x14ac:dyDescent="0.25">
      <c r="C21" s="7">
        <v>77558</v>
      </c>
    </row>
    <row r="22" spans="3:7" x14ac:dyDescent="0.25">
      <c r="C22" s="7">
        <v>183625</v>
      </c>
    </row>
    <row r="23" spans="3:7" x14ac:dyDescent="0.25">
      <c r="C23" s="7">
        <v>245775</v>
      </c>
    </row>
    <row r="24" spans="3:7" x14ac:dyDescent="0.25">
      <c r="C24" s="7">
        <v>350000</v>
      </c>
    </row>
    <row r="25" spans="3:7" x14ac:dyDescent="0.25">
      <c r="C25" s="7">
        <f>SUM(C2:C24)</f>
        <v>5395792</v>
      </c>
    </row>
    <row r="29" spans="3:7" x14ac:dyDescent="0.25">
      <c r="G29" s="9"/>
    </row>
    <row r="1048576" spans="5:5" x14ac:dyDescent="0.25">
      <c r="E1048576" s="8">
        <f>SUM(E2:E1048575)</f>
        <v>1382306</v>
      </c>
    </row>
  </sheetData>
  <mergeCells count="1">
    <mergeCell ref="P2:Q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4FE1FEAA7D5E49AA94E2432C6A4D3D" ma:contentTypeVersion="8" ma:contentTypeDescription="Create a new document." ma:contentTypeScope="" ma:versionID="02fd458ce4c1b355c911c1004f8d88db">
  <xsd:schema xmlns:xsd="http://www.w3.org/2001/XMLSchema" xmlns:xs="http://www.w3.org/2001/XMLSchema" xmlns:p="http://schemas.microsoft.com/office/2006/metadata/properties" xmlns:ns2="18855e9a-2373-41c6-b53a-04ad2e301600" xmlns:ns3="a0416ac1-de6b-4ed6-ba14-99f682e20b93" targetNamespace="http://schemas.microsoft.com/office/2006/metadata/properties" ma:root="true" ma:fieldsID="5188b93a80c524aad671871cd03784c7" ns2:_="" ns3:_="">
    <xsd:import namespace="18855e9a-2373-41c6-b53a-04ad2e301600"/>
    <xsd:import namespace="a0416ac1-de6b-4ed6-ba14-99f682e20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55e9a-2373-41c6-b53a-04ad2e301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ac1-de6b-4ed6-ba14-99f682e20b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41B9E7-0569-4BA6-BAA4-B0E367DAD7D3}">
  <ds:schemaRefs>
    <ds:schemaRef ds:uri="http://purl.org/dc/dcmitype/"/>
    <ds:schemaRef ds:uri="18855e9a-2373-41c6-b53a-04ad2e301600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0416ac1-de6b-4ed6-ba14-99f682e20b93"/>
  </ds:schemaRefs>
</ds:datastoreItem>
</file>

<file path=customXml/itemProps2.xml><?xml version="1.0" encoding="utf-8"?>
<ds:datastoreItem xmlns:ds="http://schemas.openxmlformats.org/officeDocument/2006/customXml" ds:itemID="{EBBB8B69-BB30-4AE8-B43B-FCAD960F9D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898C6-00E5-494F-81CC-4904630A5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55e9a-2373-41c6-b53a-04ad2e301600"/>
    <ds:schemaRef ds:uri="a0416ac1-de6b-4ed6-ba14-99f682e20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Manager/>
  <Company>HCD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Seeger, Jennifer@HCD</dc:creator>
  <cp:keywords/>
  <dc:description/>
  <cp:lastModifiedBy>Gasser, Felicity@HCD</cp:lastModifiedBy>
  <cp:revision/>
  <dcterms:created xsi:type="dcterms:W3CDTF">2019-01-31T17:00:50Z</dcterms:created>
  <dcterms:modified xsi:type="dcterms:W3CDTF">2021-11-19T23:05:16Z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0x0101000D4FE1FEAA7D5E49AA94E2432C6A4D3D</vt:lpwstr>
  </property>
  <property fmtid="{D5CDD505-2E9C-101B-9397-08002B2CF9AE}" pid="3" name="scFormCategory">
    <vt:lpwstr/>
  </property>
  <property fmtid="{D5CDD505-2E9C-101B-9397-08002B2CF9AE}" pid="4" name="hcdBestPracticeCategory">
    <vt:lpwstr/>
  </property>
  <property fmtid="{D5CDD505-2E9C-101B-9397-08002B2CF9AE}" pid="5" name="d260d88e75e548919ebf457822b95317">
    <vt:lpwstr/>
  </property>
  <property fmtid="{D5CDD505-2E9C-101B-9397-08002B2CF9AE}" pid="6" name="ia305e36be864a37a3f9baaae8d00d7a">
    <vt:lpwstr/>
  </property>
  <property fmtid="{D5CDD505-2E9C-101B-9397-08002B2CF9AE}" pid="7" name="n51e836618f049ceb631e266cafbfcb4">
    <vt:lpwstr/>
  </property>
  <property fmtid="{D5CDD505-2E9C-101B-9397-08002B2CF9AE}" pid="8" name="scEntity">
    <vt:lpwstr/>
  </property>
  <property fmtid="{D5CDD505-2E9C-101B-9397-08002B2CF9AE}" pid="9" name="j2d57f71603c40278f3911e80114c834">
    <vt:lpwstr>Financial Assistance|59d91412-3a50-4435-86ed-f3b895e94305</vt:lpwstr>
  </property>
  <property fmtid="{D5CDD505-2E9C-101B-9397-08002B2CF9AE}" pid="10" name="n31f2283ff874f4abcf469000d322794">
    <vt:lpwstr/>
  </property>
  <property fmtid="{D5CDD505-2E9C-101B-9397-08002B2CF9AE}" pid="11" name="hcdPolicyProcedureCategory">
    <vt:lpwstr/>
  </property>
  <property fmtid="{D5CDD505-2E9C-101B-9397-08002B2CF9AE}" pid="12" name="ma673aa59e684c76899ca177a87bc61c">
    <vt:lpwstr/>
  </property>
  <property fmtid="{D5CDD505-2E9C-101B-9397-08002B2CF9AE}" pid="13" name="hcdTemplateCategory">
    <vt:lpwstr/>
  </property>
  <property fmtid="{D5CDD505-2E9C-101B-9397-08002B2CF9AE}" pid="14" name="hcdDivision">
    <vt:lpwstr>15;#Financial Assistance|59d91412-3a50-4435-86ed-f3b895e94305</vt:lpwstr>
  </property>
  <property fmtid="{D5CDD505-2E9C-101B-9397-08002B2CF9AE}" pid="15" name="scFAQCategory">
    <vt:lpwstr/>
  </property>
  <property fmtid="{D5CDD505-2E9C-101B-9397-08002B2CF9AE}" pid="16" name="oc3d90a2fa0a41aa850640329994ad28">
    <vt:lpwstr/>
  </property>
  <property fmtid="{D5CDD505-2E9C-101B-9397-08002B2CF9AE}" pid="17" name="scDocCategory">
    <vt:lpwstr/>
  </property>
  <property fmtid="{D5CDD505-2E9C-101B-9397-08002B2CF9AE}" pid="18" name="HousingPackageCategory">
    <vt:lpwstr/>
  </property>
</Properties>
</file>